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6" windowHeight="11640" activeTab="1"/>
  </bookViews>
  <sheets>
    <sheet name="Лист2" sheetId="1" r:id="rId1"/>
    <sheet name="Лист1" sheetId="2" r:id="rId2"/>
  </sheets>
  <definedNames>
    <definedName name="_xlnm._FilterDatabase" localSheetId="1" hidden="1">'Лист1'!$A$10:$C$38</definedName>
  </definedNames>
  <calcPr fullCalcOnLoad="1"/>
</workbook>
</file>

<file path=xl/sharedStrings.xml><?xml version="1.0" encoding="utf-8"?>
<sst xmlns="http://schemas.openxmlformats.org/spreadsheetml/2006/main" count="73" uniqueCount="73">
  <si>
    <t>Наименование показателя</t>
  </si>
  <si>
    <t>Код дохода по КД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</si>
  <si>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</si>
  <si>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</si>
  <si>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</si>
  <si>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</si>
  <si>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</si>
  <si>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</si>
  <si>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</si>
  <si>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</si>
  <si>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</si>
  <si>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</si>
  <si>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</si>
  <si>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</si>
  <si>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</si>
  <si>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</si>
  <si>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</si>
  <si>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</si>
  <si>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</si>
  <si>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</si>
  <si>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Иные межбюджетные трансферты</t>
  </si>
  <si>
    <t>000  2  02  04000  00  0000  151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</si>
  <si>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</si>
  <si>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000  2  02  04012  00  0000  151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</si>
  <si>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</si>
  <si>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</si>
  <si>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ПРОЧИЕ БЕЗВОЗМЕЗДНЫЕ ПОСТУПЛЕНИЯ</t>
  </si>
  <si>
    <t>000  2  07  00000  00  0000  180</t>
  </si>
  <si>
    <t>Прочие безвозмездные поступления в бюджеты поселений</t>
  </si>
  <si>
    <t>000  2  02  04999  00  0000  151</t>
  </si>
  <si>
    <t>000  2  02  04999  10  0000  151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</si>
  <si>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</si>
  <si>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поселений</t>
  </si>
  <si>
    <t>(тыс. руб.)</t>
  </si>
  <si>
    <t>000  2  02  02999  00  0000  151</t>
  </si>
  <si>
    <t>000  2  02  02999  10  0000  151</t>
  </si>
  <si>
    <t>Прочие субсидии</t>
  </si>
  <si>
    <t>Прочие субсидии бюджетам поселений</t>
  </si>
  <si>
    <t>Дотации бюджетам поселений на поддержку мер по обеспечению сбалансированности бюджетов</t>
  </si>
  <si>
    <t>000  2  02  01003  10  0000  151</t>
  </si>
  <si>
    <t>Дотации бюджетам на поддержку мер по обеспечению сбалансированности бюджетов</t>
  </si>
  <si>
    <t>000  2  02  01003  00  0000  151</t>
  </si>
  <si>
    <t>План</t>
  </si>
  <si>
    <t>000  2  02  04014  00  0000  151</t>
  </si>
  <si>
    <t>000  2  02  04014  10  0000  151</t>
  </si>
  <si>
    <t>Межбюджетные трансферты, передаваемые  бюджетам  муниципальных образований  на  осуществление  части полномочий   по   решению    вопросов местного значения  в  соответствии  с заключенными соглашениями</t>
  </si>
  <si>
    <t>Межбюджетные трансферты, передаваемые  бюджетам  поселений  из бюджетов  муниципальных  районов   на осуществление  части  полномочий   по решению  вопросов  местного  значения в   соответствии    с    заключенными соглашениями</t>
  </si>
  <si>
    <t>Безвозмездные поступления бюджета муниципального образования Новороссийский сельсовет</t>
  </si>
  <si>
    <t>на 2013 год</t>
  </si>
  <si>
    <t>000  2  07  05030  10  0000  180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</si>
  <si>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</si>
  <si>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000  2  02  02077  00  0000  151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</si>
  <si>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</si>
  <si>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000  2  02  02077  10  0000  151</t>
  </si>
  <si>
    <t>000  2  02  02041  00  0000  151</t>
  </si>
  <si>
    <t>000  2  02  02041  10  0001  151</t>
  </si>
  <si>
    <t>Субсидии  на строительство, модернизацию, ремонт и содержание автомобильных дорог общего пользования (за исключением автомобильных дорог федерального значения)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</si>
  <si>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</si>
  <si>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Приложение  2</t>
  </si>
  <si>
    <t>Исполнено</t>
  </si>
  <si>
    <t>% исполнения</t>
  </si>
  <si>
    <t>Возврат остатков субсидий, субвенций и иных межбюджетных трансфертов, имеющих целевое назначение, прошлых лет</t>
  </si>
  <si>
    <t xml:space="preserve">000  2 19 00000 00 0000 000 </t>
  </si>
  <si>
    <t>Возврат остатков субсидий, субвенций и иных межбюджетных трансфертов, имеющих целевое назначение, прошлых лет бюджетов поселений</t>
  </si>
  <si>
    <t>000 2  19  05000  10  0000  151</t>
  </si>
  <si>
    <t xml:space="preserve">к решению Совета депутатов  Новороссийского сельсовета "Об исполнении бюджета муниципального образования Новороссийский сельсовет </t>
  </si>
  <si>
    <t>Проект</t>
  </si>
  <si>
    <t xml:space="preserve"> за 2013 год"</t>
  </si>
  <si>
    <t xml:space="preserve">от                     г. №  </t>
  </si>
  <si>
    <t xml:space="preserve">Субсидии бюджетам на реализацию программы энергосбережения и повышения энергетической эффективности на период до 2020 года
</t>
  </si>
  <si>
    <t xml:space="preserve">000  2  02  02150  00  0000 151
</t>
  </si>
  <si>
    <t xml:space="preserve">Субсидии бюджетам поселений на реализацию программы энергосбережения и повышения энергетической эффективности на период до 2020 года
</t>
  </si>
  <si>
    <t xml:space="preserve">000  2  02  02150  10  0000 151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</si>
</sst>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"/>
    <numFmt numFmtId="172" formatCode="#,##0.0"/>
  </numFmts>
  <fonts count="47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ill="1" applyAlignment="1">
      <alignment/>
    </xf>
    <xf numFmtId="49" fontId="0" fillId="34" borderId="0" xfId="0" applyNumberFormat="1" applyFill="1" applyAlignment="1">
      <alignment wrapText="1"/>
    </xf>
    <xf numFmtId="0" fontId="8" fillId="0" borderId="0" xfId="0" applyFont="1" applyAlignment="1">
      <alignment horizontal="right"/>
    </xf>
    <xf numFmtId="0" fontId="7" fillId="0" borderId="10" xfId="0" applyFont="1" applyFill="1" applyBorder="1" applyAlignment="1" applyProtection="1">
      <alignment wrapText="1"/>
      <protection/>
    </xf>
    <xf numFmtId="49" fontId="7" fillId="0" borderId="10" xfId="0" applyNumberFormat="1" applyFont="1" applyFill="1" applyBorder="1" applyAlignment="1" applyProtection="1">
      <alignment/>
      <protection/>
    </xf>
    <xf numFmtId="4" fontId="7" fillId="0" borderId="10" xfId="0" applyNumberFormat="1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 applyProtection="1">
      <alignment wrapText="1"/>
      <protection/>
    </xf>
    <xf numFmtId="49" fontId="9" fillId="0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Fill="1" applyBorder="1" applyAlignment="1" applyProtection="1">
      <alignment wrapText="1"/>
      <protection locked="0"/>
    </xf>
    <xf numFmtId="0" fontId="7" fillId="6" borderId="10" xfId="0" applyFont="1" applyFill="1" applyBorder="1" applyAlignment="1" applyProtection="1">
      <alignment wrapText="1"/>
      <protection/>
    </xf>
    <xf numFmtId="49" fontId="7" fillId="6" borderId="10" xfId="0" applyNumberFormat="1" applyFont="1" applyFill="1" applyBorder="1" applyAlignment="1" applyProtection="1">
      <alignment/>
      <protection/>
    </xf>
    <xf numFmtId="4" fontId="7" fillId="6" borderId="10" xfId="0" applyNumberFormat="1" applyFont="1" applyFill="1" applyBorder="1" applyAlignment="1" applyProtection="1">
      <alignment wrapText="1"/>
      <protection locked="0"/>
    </xf>
    <xf numFmtId="0" fontId="7" fillId="0" borderId="11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12" borderId="10" xfId="0" applyFont="1" applyFill="1" applyBorder="1" applyAlignment="1" applyProtection="1">
      <alignment wrapText="1"/>
      <protection/>
    </xf>
    <xf numFmtId="49" fontId="7" fillId="12" borderId="10" xfId="0" applyNumberFormat="1" applyFont="1" applyFill="1" applyBorder="1" applyAlignment="1" applyProtection="1">
      <alignment/>
      <protection/>
    </xf>
    <xf numFmtId="4" fontId="7" fillId="12" borderId="10" xfId="0" applyNumberFormat="1" applyFont="1" applyFill="1" applyBorder="1" applyAlignment="1" applyProtection="1">
      <alignment/>
      <protection/>
    </xf>
    <xf numFmtId="0" fontId="9" fillId="6" borderId="10" xfId="0" applyFont="1" applyFill="1" applyBorder="1" applyAlignment="1" applyProtection="1">
      <alignment wrapText="1"/>
      <protection/>
    </xf>
    <xf numFmtId="49" fontId="9" fillId="6" borderId="10" xfId="0" applyNumberFormat="1" applyFont="1" applyFill="1" applyBorder="1" applyAlignment="1" applyProtection="1">
      <alignment/>
      <protection/>
    </xf>
    <xf numFmtId="4" fontId="9" fillId="6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 horizontal="left" wrapText="1"/>
      <protection/>
    </xf>
    <xf numFmtId="4" fontId="9" fillId="0" borderId="10" xfId="0" applyNumberFormat="1" applyFont="1" applyFill="1" applyBorder="1" applyAlignment="1" applyProtection="1">
      <alignment wrapText="1"/>
      <protection/>
    </xf>
    <xf numFmtId="0" fontId="9" fillId="0" borderId="10" xfId="0" applyFont="1" applyBorder="1" applyAlignment="1">
      <alignment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172" fontId="9" fillId="6" borderId="10" xfId="0" applyNumberFormat="1" applyFont="1" applyFill="1" applyBorder="1" applyAlignment="1" applyProtection="1">
      <alignment/>
      <protection/>
    </xf>
    <xf numFmtId="172" fontId="9" fillId="0" borderId="10" xfId="0" applyNumberFormat="1" applyFont="1" applyFill="1" applyBorder="1" applyAlignment="1" applyProtection="1">
      <alignment/>
      <protection/>
    </xf>
    <xf numFmtId="172" fontId="9" fillId="0" borderId="10" xfId="0" applyNumberFormat="1" applyFont="1" applyFill="1" applyBorder="1" applyAlignment="1" applyProtection="1">
      <alignment wrapText="1"/>
      <protection locked="0"/>
    </xf>
    <xf numFmtId="172" fontId="7" fillId="0" borderId="10" xfId="0" applyNumberFormat="1" applyFont="1" applyFill="1" applyBorder="1" applyAlignment="1" applyProtection="1">
      <alignment wrapText="1"/>
      <protection locked="0"/>
    </xf>
    <xf numFmtId="172" fontId="9" fillId="0" borderId="10" xfId="0" applyNumberFormat="1" applyFont="1" applyFill="1" applyBorder="1" applyAlignment="1" applyProtection="1">
      <alignment wrapText="1"/>
      <protection/>
    </xf>
    <xf numFmtId="0" fontId="9" fillId="0" borderId="10" xfId="0" applyFont="1" applyBorder="1" applyAlignment="1" applyProtection="1">
      <alignment wrapText="1"/>
      <protection locked="0"/>
    </xf>
    <xf numFmtId="49" fontId="9" fillId="0" borderId="10" xfId="0" applyNumberFormat="1" applyFont="1" applyBorder="1" applyAlignment="1" applyProtection="1">
      <alignment/>
      <protection locked="0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6" borderId="10" xfId="0" applyFont="1" applyFill="1" applyBorder="1" applyAlignment="1" applyProtection="1">
      <alignment wrapText="1"/>
      <protection locked="0"/>
    </xf>
    <xf numFmtId="49" fontId="7" fillId="6" borderId="10" xfId="0" applyNumberFormat="1" applyFont="1" applyFill="1" applyBorder="1" applyAlignment="1" applyProtection="1">
      <alignment/>
      <protection locked="0"/>
    </xf>
    <xf numFmtId="0" fontId="7" fillId="6" borderId="10" xfId="0" applyFont="1" applyFill="1" applyBorder="1" applyAlignment="1">
      <alignment/>
    </xf>
    <xf numFmtId="0" fontId="11" fillId="6" borderId="10" xfId="0" applyFont="1" applyFill="1" applyBorder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justify" wrapText="1"/>
    </xf>
    <xf numFmtId="0" fontId="0" fillId="0" borderId="0" xfId="0" applyAlignment="1">
      <alignment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33" borderId="0" xfId="0" applyFont="1" applyFill="1" applyBorder="1" applyAlignment="1" applyProtection="1">
      <alignment horizontal="center" wrapText="1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>
      <alignment horizontal="center"/>
    </xf>
    <xf numFmtId="49" fontId="0" fillId="34" borderId="0" xfId="0" applyNumberFormat="1" applyFill="1" applyAlignment="1">
      <alignment horizontal="left" wrapText="1"/>
    </xf>
    <xf numFmtId="4" fontId="7" fillId="34" borderId="10" xfId="0" applyNumberFormat="1" applyFont="1" applyFill="1" applyBorder="1" applyAlignment="1" applyProtection="1">
      <alignment wrapText="1"/>
      <protection locked="0"/>
    </xf>
    <xf numFmtId="4" fontId="9" fillId="34" borderId="10" xfId="0" applyNumberFormat="1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horizontal="left" wrapText="1"/>
      <protection/>
    </xf>
    <xf numFmtId="0" fontId="9" fillId="0" borderId="1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PageLayoutView="0" workbookViewId="0" topLeftCell="A4">
      <selection activeCell="C27" sqref="C27"/>
    </sheetView>
  </sheetViews>
  <sheetFormatPr defaultColWidth="9.140625" defaultRowHeight="12"/>
  <cols>
    <col min="1" max="1" width="89.8515625" style="1" customWidth="1"/>
    <col min="2" max="2" width="36.28125" style="2" customWidth="1"/>
    <col min="3" max="3" width="13.00390625" style="0" customWidth="1"/>
    <col min="4" max="4" width="11.140625" style="0" customWidth="1"/>
    <col min="5" max="5" width="11.7109375" style="0" customWidth="1"/>
  </cols>
  <sheetData>
    <row r="1" spans="1:3" ht="11.25">
      <c r="A1" s="16"/>
      <c r="B1" s="54" t="s">
        <v>66</v>
      </c>
      <c r="C1" s="54"/>
    </row>
    <row r="2" ht="9.75">
      <c r="B2" s="14" t="s">
        <v>58</v>
      </c>
    </row>
    <row r="3" spans="2:3" ht="43.5" customHeight="1">
      <c r="B3" s="55" t="s">
        <v>65</v>
      </c>
      <c r="C3" s="56"/>
    </row>
    <row r="4" spans="2:3" ht="13.5" customHeight="1">
      <c r="B4" s="62" t="s">
        <v>67</v>
      </c>
      <c r="C4" s="62"/>
    </row>
    <row r="5" spans="2:3" ht="16.5" customHeight="1">
      <c r="B5" s="15" t="s">
        <v>68</v>
      </c>
      <c r="C5" s="3"/>
    </row>
    <row r="6" spans="1:3" ht="35.25" customHeight="1">
      <c r="A6" s="59" t="s">
        <v>47</v>
      </c>
      <c r="B6" s="59"/>
      <c r="C6" s="4"/>
    </row>
    <row r="7" spans="1:3" ht="17.25" customHeight="1">
      <c r="A7" s="60" t="s">
        <v>48</v>
      </c>
      <c r="B7" s="60"/>
      <c r="C7" s="5"/>
    </row>
    <row r="8" spans="1:3" ht="11.25" customHeight="1" thickBot="1">
      <c r="A8" s="5"/>
      <c r="B8" s="5"/>
      <c r="C8" s="6" t="s">
        <v>33</v>
      </c>
    </row>
    <row r="9" spans="1:3" ht="13.5" customHeight="1" hidden="1" thickBot="1">
      <c r="A9" s="61"/>
      <c r="B9" s="61"/>
      <c r="C9" s="6"/>
    </row>
    <row r="10" spans="1:5" s="3" customFormat="1" ht="40.5" customHeight="1">
      <c r="A10" s="26" t="s">
        <v>0</v>
      </c>
      <c r="B10" s="27" t="s">
        <v>1</v>
      </c>
      <c r="C10" s="38" t="s">
        <v>42</v>
      </c>
      <c r="D10" s="39" t="s">
        <v>59</v>
      </c>
      <c r="E10" s="40" t="s">
        <v>60</v>
      </c>
    </row>
    <row r="11" spans="1:5" ht="19.5" customHeight="1">
      <c r="A11" s="28" t="s">
        <v>2</v>
      </c>
      <c r="B11" s="29" t="s">
        <v>3</v>
      </c>
      <c r="C11" s="30">
        <f>SUM(C12+C37)</f>
        <v>23075.2</v>
      </c>
      <c r="D11" s="30">
        <f>SUM(D12+D37+D39)</f>
        <v>18095.829999999998</v>
      </c>
      <c r="E11" s="30">
        <f>D11/C11*100</f>
        <v>78.42111877686865</v>
      </c>
    </row>
    <row r="12" spans="1:5" ht="30" customHeight="1">
      <c r="A12" s="31" t="s">
        <v>4</v>
      </c>
      <c r="B12" s="32" t="s">
        <v>5</v>
      </c>
      <c r="C12" s="33">
        <f>SUM(C13+C18+C27+C30)</f>
        <v>21774.7</v>
      </c>
      <c r="D12" s="33">
        <f>SUM(D13+D18+D27+D30)</f>
        <v>17796.93</v>
      </c>
      <c r="E12" s="41">
        <f>D12/C12*100</f>
        <v>81.732147859672</v>
      </c>
    </row>
    <row r="13" spans="1:5" ht="27" customHeight="1">
      <c r="A13" s="20" t="s">
        <v>6</v>
      </c>
      <c r="B13" s="21" t="s">
        <v>7</v>
      </c>
      <c r="C13" s="34">
        <f>SUM(C14+C16)</f>
        <v>8199.2</v>
      </c>
      <c r="D13" s="34">
        <f>SUM(D14+D16)</f>
        <v>6748.33</v>
      </c>
      <c r="E13" s="42">
        <f>SUM(E14+E16)</f>
        <v>116.65339567831175</v>
      </c>
    </row>
    <row r="14" spans="1:5" ht="24.75" customHeight="1">
      <c r="A14" s="20" t="s">
        <v>8</v>
      </c>
      <c r="B14" s="21" t="s">
        <v>9</v>
      </c>
      <c r="C14" s="34">
        <f>SUM(C15)</f>
        <v>6550</v>
      </c>
      <c r="D14" s="34">
        <f>SUM(D15)</f>
        <v>6448</v>
      </c>
      <c r="E14" s="42">
        <f>SUM(E15)</f>
        <v>98.44274809160305</v>
      </c>
    </row>
    <row r="15" spans="1:5" ht="18.75" customHeight="1">
      <c r="A15" s="20" t="s">
        <v>10</v>
      </c>
      <c r="B15" s="21" t="s">
        <v>11</v>
      </c>
      <c r="C15" s="22">
        <v>6550</v>
      </c>
      <c r="D15" s="22">
        <v>6448</v>
      </c>
      <c r="E15" s="43">
        <f>D15/C15*100</f>
        <v>98.44274809160305</v>
      </c>
    </row>
    <row r="16" spans="1:5" ht="25.5" customHeight="1">
      <c r="A16" s="35" t="s">
        <v>40</v>
      </c>
      <c r="B16" s="21" t="s">
        <v>41</v>
      </c>
      <c r="C16" s="34">
        <f>SUM(C17)</f>
        <v>1649.2</v>
      </c>
      <c r="D16" s="34">
        <f>SUM(D17)</f>
        <v>300.33</v>
      </c>
      <c r="E16" s="42">
        <f>SUM(E17)</f>
        <v>18.210647586708706</v>
      </c>
    </row>
    <row r="17" spans="1:5" ht="32.25" customHeight="1">
      <c r="A17" s="35" t="s">
        <v>38</v>
      </c>
      <c r="B17" s="21" t="s">
        <v>39</v>
      </c>
      <c r="C17" s="22">
        <v>1649.2</v>
      </c>
      <c r="D17" s="22">
        <v>300.33</v>
      </c>
      <c r="E17" s="43">
        <f>D17/C17*100</f>
        <v>18.210647586708706</v>
      </c>
    </row>
    <row r="18" spans="1:5" ht="26.25">
      <c r="A18" s="23" t="s">
        <v>12</v>
      </c>
      <c r="B18" s="24" t="s">
        <v>13</v>
      </c>
      <c r="C18" s="25">
        <f>C21+C24+C26+C19</f>
        <v>12852.2</v>
      </c>
      <c r="D18" s="25">
        <f>D21+D24+D26</f>
        <v>10614.5</v>
      </c>
      <c r="E18" s="25">
        <f>D18/C18*100</f>
        <v>82.58897309410061</v>
      </c>
    </row>
    <row r="19" spans="1:5" ht="52.5">
      <c r="A19" s="65" t="s">
        <v>69</v>
      </c>
      <c r="B19" s="18" t="s">
        <v>70</v>
      </c>
      <c r="C19" s="19">
        <f>C20</f>
        <v>1024.6</v>
      </c>
      <c r="D19" s="63">
        <f>D20</f>
        <v>0</v>
      </c>
      <c r="E19" s="63">
        <f>E20</f>
        <v>0</v>
      </c>
    </row>
    <row r="20" spans="1:5" ht="52.5">
      <c r="A20" s="66" t="s">
        <v>71</v>
      </c>
      <c r="B20" s="21" t="s">
        <v>72</v>
      </c>
      <c r="C20" s="22">
        <v>1024.6</v>
      </c>
      <c r="D20" s="64">
        <v>0</v>
      </c>
      <c r="E20" s="64">
        <v>0</v>
      </c>
    </row>
    <row r="21" spans="1:5" ht="42.75" customHeight="1">
      <c r="A21" s="17" t="s">
        <v>56</v>
      </c>
      <c r="B21" s="18" t="s">
        <v>54</v>
      </c>
      <c r="C21" s="19">
        <f>C22</f>
        <v>990</v>
      </c>
      <c r="D21" s="19">
        <f>D22</f>
        <v>990</v>
      </c>
      <c r="E21" s="19">
        <f>E22</f>
        <v>100</v>
      </c>
    </row>
    <row r="22" spans="1:5" ht="22.5" customHeight="1">
      <c r="A22" s="20" t="s">
        <v>57</v>
      </c>
      <c r="B22" s="21" t="s">
        <v>55</v>
      </c>
      <c r="C22" s="22">
        <v>990</v>
      </c>
      <c r="D22" s="22">
        <v>990</v>
      </c>
      <c r="E22" s="22">
        <v>100</v>
      </c>
    </row>
    <row r="23" spans="1:5" ht="39">
      <c r="A23" s="17" t="s">
        <v>50</v>
      </c>
      <c r="B23" s="18" t="s">
        <v>51</v>
      </c>
      <c r="C23" s="19">
        <f>C24</f>
        <v>9437.5</v>
      </c>
      <c r="D23" s="19">
        <f>D24</f>
        <v>8229.3</v>
      </c>
      <c r="E23" s="44">
        <f>E24</f>
        <v>87.19788079470197</v>
      </c>
    </row>
    <row r="24" spans="1:5" ht="26.25">
      <c r="A24" s="20" t="s">
        <v>52</v>
      </c>
      <c r="B24" s="21" t="s">
        <v>53</v>
      </c>
      <c r="C24" s="22">
        <v>9437.5</v>
      </c>
      <c r="D24" s="22">
        <v>8229.3</v>
      </c>
      <c r="E24" s="43">
        <f>D24/C24*100</f>
        <v>87.19788079470197</v>
      </c>
    </row>
    <row r="25" spans="1:5" ht="18" customHeight="1">
      <c r="A25" s="20" t="s">
        <v>36</v>
      </c>
      <c r="B25" s="21" t="s">
        <v>34</v>
      </c>
      <c r="C25" s="36">
        <f>SUM(C26)</f>
        <v>1400.1</v>
      </c>
      <c r="D25" s="36">
        <f>SUM(D26)</f>
        <v>1395.2</v>
      </c>
      <c r="E25" s="45">
        <f>SUM(E26)</f>
        <v>99.65002499821442</v>
      </c>
    </row>
    <row r="26" spans="1:5" ht="12.75">
      <c r="A26" s="20" t="s">
        <v>37</v>
      </c>
      <c r="B26" s="21" t="s">
        <v>35</v>
      </c>
      <c r="C26" s="22">
        <v>1400.1</v>
      </c>
      <c r="D26" s="22">
        <v>1395.2</v>
      </c>
      <c r="E26" s="43">
        <f>D26/C26*100</f>
        <v>99.65002499821442</v>
      </c>
    </row>
    <row r="27" spans="1:5" ht="27.75" customHeight="1">
      <c r="A27" s="31" t="s">
        <v>14</v>
      </c>
      <c r="B27" s="32" t="s">
        <v>15</v>
      </c>
      <c r="C27" s="33">
        <f aca="true" t="shared" si="0" ref="C27:E28">SUM(C28)</f>
        <v>181</v>
      </c>
      <c r="D27" s="33">
        <f t="shared" si="0"/>
        <v>181</v>
      </c>
      <c r="E27" s="41">
        <f t="shared" si="0"/>
        <v>100</v>
      </c>
    </row>
    <row r="28" spans="1:5" ht="34.5" customHeight="1">
      <c r="A28" s="20" t="s">
        <v>16</v>
      </c>
      <c r="B28" s="21" t="s">
        <v>17</v>
      </c>
      <c r="C28" s="34">
        <f t="shared" si="0"/>
        <v>181</v>
      </c>
      <c r="D28" s="34">
        <f t="shared" si="0"/>
        <v>181</v>
      </c>
      <c r="E28" s="42">
        <f t="shared" si="0"/>
        <v>100</v>
      </c>
    </row>
    <row r="29" spans="1:5" ht="38.25" customHeight="1">
      <c r="A29" s="20" t="s">
        <v>18</v>
      </c>
      <c r="B29" s="21" t="s">
        <v>19</v>
      </c>
      <c r="C29" s="22">
        <v>181</v>
      </c>
      <c r="D29" s="22">
        <v>181</v>
      </c>
      <c r="E29" s="43">
        <f>D29/C29*100</f>
        <v>100</v>
      </c>
    </row>
    <row r="30" spans="1:5" ht="30.75" customHeight="1">
      <c r="A30" s="31" t="s">
        <v>20</v>
      </c>
      <c r="B30" s="32" t="s">
        <v>21</v>
      </c>
      <c r="C30" s="33">
        <f>SUM(C31+C35+C33)</f>
        <v>542.3</v>
      </c>
      <c r="D30" s="33">
        <f>SUM(D31+D35+D33)</f>
        <v>253.1</v>
      </c>
      <c r="E30" s="41">
        <f>SUM(E31+E35+E33)</f>
        <v>141.25533211456428</v>
      </c>
    </row>
    <row r="31" spans="1:5" ht="24.75" customHeight="1">
      <c r="A31" s="20" t="s">
        <v>22</v>
      </c>
      <c r="B31" s="21" t="s">
        <v>23</v>
      </c>
      <c r="C31" s="34">
        <f>SUM(C32)</f>
        <v>50</v>
      </c>
      <c r="D31" s="34">
        <f>SUM(D32)</f>
        <v>50</v>
      </c>
      <c r="E31" s="42">
        <f>SUM(E32)</f>
        <v>100</v>
      </c>
    </row>
    <row r="32" spans="1:5" ht="21.75" customHeight="1">
      <c r="A32" s="20" t="s">
        <v>24</v>
      </c>
      <c r="B32" s="21" t="s">
        <v>25</v>
      </c>
      <c r="C32" s="22">
        <v>50</v>
      </c>
      <c r="D32" s="22">
        <v>50</v>
      </c>
      <c r="E32" s="43">
        <f>D32/C32*100</f>
        <v>100</v>
      </c>
    </row>
    <row r="33" spans="1:5" ht="19.5" customHeight="1" hidden="1">
      <c r="A33" s="37" t="s">
        <v>45</v>
      </c>
      <c r="B33" s="21" t="s">
        <v>43</v>
      </c>
      <c r="C33" s="34">
        <f>SUM(C34)</f>
        <v>0</v>
      </c>
      <c r="D33" s="34">
        <f>SUM(D34)</f>
        <v>0</v>
      </c>
      <c r="E33" s="42">
        <f>SUM(E34)</f>
        <v>0</v>
      </c>
    </row>
    <row r="34" spans="1:5" ht="18" customHeight="1" hidden="1">
      <c r="A34" s="37" t="s">
        <v>46</v>
      </c>
      <c r="B34" s="21" t="s">
        <v>44</v>
      </c>
      <c r="C34" s="22"/>
      <c r="D34" s="22"/>
      <c r="E34" s="43"/>
    </row>
    <row r="35" spans="1:5" ht="17.25" customHeight="1">
      <c r="A35" s="20" t="s">
        <v>31</v>
      </c>
      <c r="B35" s="21" t="s">
        <v>29</v>
      </c>
      <c r="C35" s="34">
        <f>SUM(C36)</f>
        <v>492.3</v>
      </c>
      <c r="D35" s="34">
        <f>SUM(D36)</f>
        <v>203.1</v>
      </c>
      <c r="E35" s="42">
        <f>SUM(E36)</f>
        <v>41.25533211456428</v>
      </c>
    </row>
    <row r="36" spans="1:5" ht="17.25" customHeight="1">
      <c r="A36" s="20" t="s">
        <v>32</v>
      </c>
      <c r="B36" s="21" t="s">
        <v>30</v>
      </c>
      <c r="C36" s="22">
        <v>492.3</v>
      </c>
      <c r="D36" s="22">
        <v>203.1</v>
      </c>
      <c r="E36" s="43">
        <f>D36/C36*100</f>
        <v>41.25533211456428</v>
      </c>
    </row>
    <row r="37" spans="1:5" ht="15" customHeight="1">
      <c r="A37" s="31" t="s">
        <v>26</v>
      </c>
      <c r="B37" s="32" t="s">
        <v>27</v>
      </c>
      <c r="C37" s="33">
        <f>SUM(C38)</f>
        <v>1300.5</v>
      </c>
      <c r="D37" s="33">
        <f>SUM(D38)</f>
        <v>330.8</v>
      </c>
      <c r="E37" s="41">
        <f>SUM(E38)</f>
        <v>25.43637062668205</v>
      </c>
    </row>
    <row r="38" spans="1:5" ht="19.5" customHeight="1">
      <c r="A38" s="20" t="s">
        <v>28</v>
      </c>
      <c r="B38" s="21" t="s">
        <v>49</v>
      </c>
      <c r="C38" s="22">
        <v>1300.5</v>
      </c>
      <c r="D38" s="22">
        <v>330.8</v>
      </c>
      <c r="E38" s="43">
        <f>D38/C38*100</f>
        <v>25.43637062668205</v>
      </c>
    </row>
    <row r="39" spans="1:5" ht="26.25">
      <c r="A39" s="50" t="s">
        <v>61</v>
      </c>
      <c r="B39" s="51" t="s">
        <v>62</v>
      </c>
      <c r="C39" s="52"/>
      <c r="D39" s="53">
        <f>D40</f>
        <v>-31.9</v>
      </c>
      <c r="E39" s="53"/>
    </row>
    <row r="40" spans="1:5" ht="33" customHeight="1">
      <c r="A40" s="46" t="s">
        <v>63</v>
      </c>
      <c r="B40" s="47" t="s">
        <v>64</v>
      </c>
      <c r="C40" s="48"/>
      <c r="D40" s="49">
        <v>-31.9</v>
      </c>
      <c r="E40" s="49"/>
    </row>
    <row r="41" spans="1:3" ht="12.75">
      <c r="A41" s="11"/>
      <c r="B41" s="57"/>
      <c r="C41" s="57"/>
    </row>
    <row r="42" spans="1:3" ht="12.75">
      <c r="A42" s="11"/>
      <c r="B42" s="57"/>
      <c r="C42" s="57"/>
    </row>
    <row r="43" spans="1:3" ht="12.75">
      <c r="A43" s="11"/>
      <c r="B43" s="57"/>
      <c r="C43" s="57"/>
    </row>
    <row r="44" spans="1:3" ht="12.75">
      <c r="A44" s="11"/>
      <c r="B44" s="12"/>
      <c r="C44" s="13"/>
    </row>
    <row r="45" spans="1:3" ht="15">
      <c r="A45" s="9"/>
      <c r="B45" s="9"/>
      <c r="C45" s="10"/>
    </row>
    <row r="46" spans="1:3" ht="15">
      <c r="A46" s="9"/>
      <c r="B46" s="58"/>
      <c r="C46" s="58"/>
    </row>
    <row r="47" spans="1:2" ht="9.75">
      <c r="A47" s="7"/>
      <c r="B47" s="8"/>
    </row>
    <row r="48" spans="1:2" ht="9.75">
      <c r="A48" s="7"/>
      <c r="B48" s="8"/>
    </row>
    <row r="49" spans="1:2" ht="9.75">
      <c r="A49" s="7"/>
      <c r="B49" s="8"/>
    </row>
    <row r="50" spans="1:2" ht="9.75">
      <c r="A50" s="7"/>
      <c r="B50" s="8"/>
    </row>
    <row r="51" spans="1:2" ht="9.75">
      <c r="A51" s="7"/>
      <c r="B51" s="8"/>
    </row>
    <row r="52" spans="1:2" ht="9.75">
      <c r="A52" s="7"/>
      <c r="B52" s="8"/>
    </row>
  </sheetData>
  <sheetProtection formatCells="0" formatColumns="0" formatRows="0" insertColumns="0" insertRows="0" insertHyperlinks="0" deleteColumns="0" deleteRows="0"/>
  <autoFilter ref="A10:C38"/>
  <mergeCells count="10">
    <mergeCell ref="B1:C1"/>
    <mergeCell ref="B3:C3"/>
    <mergeCell ref="B42:C42"/>
    <mergeCell ref="B43:C43"/>
    <mergeCell ref="B46:C46"/>
    <mergeCell ref="A6:B6"/>
    <mergeCell ref="A7:B7"/>
    <mergeCell ref="A9:B9"/>
    <mergeCell ref="B41:C41"/>
    <mergeCell ref="B4:C4"/>
  </mergeCells>
  <printOptions/>
  <pageMargins left="0.7874015748031497" right="0.3937007874015748" top="0.984251968503937" bottom="0.7874015748031497" header="0.5118110236220472" footer="0.511811023622047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2013-12-13T08:06:09Z</cp:lastPrinted>
  <dcterms:created xsi:type="dcterms:W3CDTF">2009-02-17T04:37:40Z</dcterms:created>
  <dcterms:modified xsi:type="dcterms:W3CDTF">2014-03-06T03:56:58Z</dcterms:modified>
  <cp:category/>
  <cp:version/>
  <cp:contentType/>
  <cp:contentStatus/>
</cp:coreProperties>
</file>